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1490" windowHeight="3885"/>
  </bookViews>
  <sheets>
    <sheet name="wniosek i sprawozdanie" sheetId="7" r:id="rId1"/>
    <sheet name="Lista" sheetId="6" state="hidden" r:id="rId2"/>
    <sheet name="dane" sheetId="9" state="hidden" r:id="rId3"/>
  </sheets>
  <calcPr calcId="145621"/>
</workbook>
</file>

<file path=xl/calcChain.xml><?xml version="1.0" encoding="utf-8"?>
<calcChain xmlns="http://schemas.openxmlformats.org/spreadsheetml/2006/main">
  <c r="A3" i="7" l="1"/>
  <c r="C48" i="7" l="1"/>
  <c r="C33" i="7" l="1"/>
  <c r="F30" i="7"/>
  <c r="B53" i="7"/>
  <c r="F23" i="7"/>
  <c r="C22" i="7"/>
  <c r="I21" i="7"/>
  <c r="H21" i="7"/>
  <c r="G21" i="7"/>
  <c r="I20" i="7"/>
  <c r="H20" i="7"/>
  <c r="G20" i="7"/>
  <c r="H29" i="7"/>
  <c r="G29" i="7"/>
  <c r="C47" i="7"/>
  <c r="J21" i="7" l="1"/>
  <c r="J20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28" i="7"/>
  <c r="H28" i="7"/>
  <c r="I28" i="7"/>
  <c r="I29" i="7"/>
  <c r="G30" i="7"/>
  <c r="H30" i="7"/>
  <c r="I30" i="7"/>
  <c r="G31" i="7"/>
  <c r="H31" i="7"/>
  <c r="I31" i="7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0" i="7"/>
  <c r="H40" i="7"/>
  <c r="I40" i="7"/>
  <c r="G41" i="7"/>
  <c r="H41" i="7"/>
  <c r="I41" i="7"/>
  <c r="G42" i="7"/>
  <c r="H42" i="7"/>
  <c r="I42" i="7"/>
  <c r="G43" i="7"/>
  <c r="H43" i="7"/>
  <c r="I43" i="7"/>
  <c r="G44" i="7"/>
  <c r="H44" i="7"/>
  <c r="I44" i="7"/>
  <c r="G45" i="7"/>
  <c r="H45" i="7"/>
  <c r="I45" i="7"/>
  <c r="G46" i="7"/>
  <c r="H46" i="7"/>
  <c r="I46" i="7"/>
  <c r="G47" i="7"/>
  <c r="H47" i="7"/>
  <c r="I47" i="7"/>
  <c r="G48" i="7"/>
  <c r="H48" i="7"/>
  <c r="I48" i="7"/>
  <c r="G49" i="7"/>
  <c r="H49" i="7"/>
  <c r="I49" i="7"/>
  <c r="G50" i="7"/>
  <c r="H50" i="7"/>
  <c r="I50" i="7"/>
  <c r="G51" i="7"/>
  <c r="H51" i="7"/>
  <c r="I51" i="7"/>
  <c r="G52" i="7"/>
  <c r="H52" i="7"/>
  <c r="I52" i="7"/>
  <c r="I22" i="7"/>
  <c r="G22" i="7"/>
  <c r="H22" i="7"/>
  <c r="J30" i="7" l="1"/>
  <c r="J32" i="7"/>
  <c r="J52" i="7"/>
  <c r="J38" i="7"/>
  <c r="J36" i="7"/>
  <c r="J48" i="7"/>
  <c r="J26" i="7"/>
  <c r="J51" i="7"/>
  <c r="J46" i="7"/>
  <c r="J33" i="7"/>
  <c r="J28" i="7"/>
  <c r="J50" i="7"/>
  <c r="J40" i="7"/>
  <c r="J35" i="7"/>
  <c r="J49" i="7"/>
  <c r="J34" i="7"/>
  <c r="J44" i="7"/>
  <c r="J42" i="7"/>
  <c r="J37" i="7"/>
  <c r="J39" i="7"/>
  <c r="J41" i="7"/>
  <c r="J25" i="7"/>
  <c r="J43" i="7"/>
  <c r="J27" i="7"/>
  <c r="J45" i="7"/>
  <c r="J29" i="7"/>
  <c r="J47" i="7"/>
  <c r="J31" i="7"/>
  <c r="J23" i="7"/>
  <c r="J24" i="7"/>
  <c r="J22" i="7"/>
  <c r="A20" i="7" l="1"/>
  <c r="E53" i="7"/>
  <c r="F52" i="7" l="1"/>
  <c r="C52" i="7"/>
  <c r="F51" i="7"/>
  <c r="C51" i="7"/>
  <c r="F50" i="7"/>
  <c r="C50" i="7"/>
  <c r="F49" i="7"/>
  <c r="C49" i="7"/>
  <c r="F48" i="7"/>
  <c r="F47" i="7"/>
  <c r="F46" i="7"/>
  <c r="C46" i="7"/>
  <c r="F45" i="7"/>
  <c r="C45" i="7"/>
  <c r="F44" i="7"/>
  <c r="C44" i="7"/>
  <c r="F43" i="7"/>
  <c r="C43" i="7"/>
  <c r="F42" i="7"/>
  <c r="C42" i="7"/>
  <c r="F41" i="7"/>
  <c r="C41" i="7"/>
  <c r="F40" i="7"/>
  <c r="C40" i="7"/>
  <c r="F39" i="7"/>
  <c r="C39" i="7"/>
  <c r="F38" i="7"/>
  <c r="C38" i="7"/>
  <c r="F37" i="7"/>
  <c r="C37" i="7"/>
  <c r="F36" i="7"/>
  <c r="C36" i="7"/>
  <c r="F35" i="7"/>
  <c r="C35" i="7"/>
  <c r="F34" i="7"/>
  <c r="C34" i="7"/>
  <c r="F33" i="7"/>
  <c r="F32" i="7"/>
  <c r="C32" i="7"/>
  <c r="F31" i="7"/>
  <c r="C31" i="7"/>
  <c r="C30" i="7"/>
  <c r="F29" i="7"/>
  <c r="C29" i="7"/>
  <c r="F28" i="7"/>
  <c r="C28" i="7"/>
  <c r="F27" i="7"/>
  <c r="C27" i="7"/>
  <c r="F26" i="7"/>
  <c r="C26" i="7"/>
  <c r="F25" i="7"/>
  <c r="C25" i="7"/>
  <c r="F24" i="7"/>
  <c r="C24" i="7"/>
  <c r="C23" i="7"/>
  <c r="F22" i="7"/>
  <c r="F53" i="7" l="1"/>
  <c r="C53" i="7"/>
  <c r="B19" i="7" l="1"/>
  <c r="F19" i="7" s="1"/>
  <c r="F9" i="7" s="1"/>
  <c r="D19" i="7" l="1"/>
</calcChain>
</file>

<file path=xl/sharedStrings.xml><?xml version="1.0" encoding="utf-8"?>
<sst xmlns="http://schemas.openxmlformats.org/spreadsheetml/2006/main" count="118" uniqueCount="62">
  <si>
    <t>Nr Sprzedawcy</t>
  </si>
  <si>
    <t>Dzień okresu rozliczeniowego</t>
  </si>
  <si>
    <t>okres rozliczeniowy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</si>
  <si>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</si>
  <si>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</si>
  <si>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</si>
  <si>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</si>
  <si>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</si>
  <si>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</si>
  <si>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</si>
  <si>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</si>
  <si>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</si>
  <si>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</si>
  <si>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</si>
  <si>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</si>
  <si>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</si>
  <si>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</si>
  <si>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</si>
  <si>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</si>
  <si>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</si>
  <si>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</si>
  <si>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</si>
  <si>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</si>
  <si>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</si>
  <si>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</si>
  <si>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</si>
  <si>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</si>
  <si>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</si>
  <si>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</si>
  <si>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</si>
  <si>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</si>
  <si>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</si>
  <si>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</si>
  <si>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</si>
  <si>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Wartość energii zakupionej [zł]</t>
  </si>
  <si>
    <t xml:space="preserve"> Wartość salda z poprzednich Okresów do rozliczenia w bieżącym Okresie [zł]</t>
  </si>
  <si>
    <t xml:space="preserve"> Wartość ujemnego salda  dla instalacji odnawialnego źródła energii do wypłaty [zł]</t>
  </si>
  <si>
    <t>Wartość salda do rozliczenia w następnym Okresie [zł]</t>
  </si>
  <si>
    <t>Różnica wartości energii  sprzedanej i zakupionej [zł]</t>
  </si>
  <si>
    <t>Ilość energii zakupionej, o której mowa w art. 93 ust. 1 pkt. 1 [kWh]</t>
  </si>
  <si>
    <t>Dzienna cena TGeBase, o której mowa w art. 93 ust. 1 pkt. 3 [zł/MWh]</t>
  </si>
  <si>
    <t>Ilość energii sprzedanej, o której mowa w art. 93 ust. 1 pkt. 2 [kWh]</t>
  </si>
  <si>
    <t>Wartość energii sprzedanej  w danym miesiącu [zł]</t>
  </si>
  <si>
    <t>Nr Dokumentu
(generowany automatycznie po wypełnieniu białych pól formularza)</t>
  </si>
  <si>
    <t xml:space="preserve">       (DD                      MM                             RRRR)
Data sporządzenia Sprawozdania</t>
  </si>
  <si>
    <t>Okres rozliczeniowy
(MM, RRRR)</t>
  </si>
  <si>
    <t>Wnioskowana kwota na pokrycie ujemnego salda w PLN</t>
  </si>
  <si>
    <t>Nr rachunku bankowego</t>
  </si>
  <si>
    <t>Imię i nazwisko</t>
  </si>
  <si>
    <t>Podpisy osób upoważnionych</t>
  </si>
  <si>
    <t>Nazwa Sprzedawcy</t>
  </si>
  <si>
    <t>Nr instalacji</t>
  </si>
  <si>
    <t>Cena jednostkowa * 
[zł/MWh]</t>
  </si>
  <si>
    <t>* Cena jednostkowa:</t>
  </si>
  <si>
    <t>a.      Cena określona przez wytwórcę w wygranej aukcji albo</t>
  </si>
  <si>
    <t>b.      Cena skorygowana, o której mowa w art. 39 ust. 5 albo 7 (skorygowana cena z aukcji) albo</t>
  </si>
  <si>
    <t>c.       Cena skorygowana, o której mowa w art. 39a ust. 5 albo 7 (skorygowana stała cena zakupu energii elektrycznej),</t>
  </si>
  <si>
    <t>Wszystkie powyższe ceny podlegają corocznej waloryzacji zgodnie z art. 92 ust. 10</t>
  </si>
  <si>
    <t>na podstawie ustawy z dnia 20 lutego 2015 r. o odnawialnych źródłach energii (Dz. U. z 2018 r. poz. 1269 z późn. zm.) art. 93 ust. 1 pkt 4</t>
  </si>
  <si>
    <t>Wniosek*</t>
  </si>
  <si>
    <t>Korekta Wniosku*</t>
  </si>
  <si>
    <r>
      <t xml:space="preserve">o pokrycie ujemnego salda wraz ze sprawozdaniem miesięcznym
        </t>
    </r>
    <r>
      <rPr>
        <b/>
        <sz val="10"/>
        <color theme="1"/>
        <rFont val="Times New Roman"/>
        <family val="1"/>
        <charset val="238"/>
      </rPr>
      <t>(* Wniosek lub Korekta Wniosku wybór z listy rozwijanej w oknie po lewej stronie)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</si>
</sst>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00"/>
    <numFmt numFmtId="166" formatCode=";;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Fill="1"/>
    <xf numFmtId="0" fontId="3" fillId="0" borderId="0" xfId="0" applyFont="1" applyAlignment="1"/>
    <xf numFmtId="4" fontId="2" fillId="0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Fill="1" applyAlignment="1">
      <alignment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5" xfId="0" applyFont="1" applyFill="1" applyBorder="1"/>
    <xf numFmtId="165" fontId="3" fillId="2" borderId="1" xfId="0" applyNumberFormat="1" applyFont="1" applyFill="1" applyBorder="1" applyProtection="1"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6" fillId="3" borderId="5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0" xfId="0" applyNumberFormat="1" applyFont="1" applyFill="1" applyBorder="1" applyAlignment="1" applyProtection="1">
      <alignment horizontal="center" vertical="center"/>
      <protection locked="0"/>
    </xf>
    <xf numFmtId="165" fontId="3" fillId="2" borderId="5" xfId="0" applyNumberFormat="1" applyFont="1" applyFill="1" applyBorder="1" applyProtection="1">
      <protection locked="0"/>
    </xf>
    <xf numFmtId="4" fontId="3" fillId="2" borderId="5" xfId="0" applyNumberFormat="1" applyFont="1" applyFill="1" applyBorder="1" applyAlignment="1" applyProtection="1">
      <alignment horizontal="right"/>
      <protection locked="0"/>
    </xf>
    <xf numFmtId="164" fontId="6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/>
    <xf numFmtId="4" fontId="3" fillId="3" borderId="1" xfId="0" applyNumberFormat="1" applyFont="1" applyFill="1" applyBorder="1" applyAlignment="1" applyProtection="1">
      <alignment horizontal="right"/>
      <protection hidden="1"/>
    </xf>
    <xf numFmtId="4" fontId="3" fillId="3" borderId="5" xfId="0" applyNumberFormat="1" applyFont="1" applyFill="1" applyBorder="1" applyAlignment="1" applyProtection="1">
      <alignment horizontal="right"/>
      <protection hidden="1"/>
    </xf>
    <xf numFmtId="4" fontId="6" fillId="3" borderId="1" xfId="0" applyNumberFormat="1" applyFont="1" applyFill="1" applyBorder="1" applyAlignment="1" applyProtection="1">
      <alignment horizontal="right" vertical="center" wrapText="1"/>
      <protection hidden="1"/>
    </xf>
    <xf numFmtId="165" fontId="6" fillId="3" borderId="1" xfId="0" applyNumberFormat="1" applyFont="1" applyFill="1" applyBorder="1" applyAlignment="1" applyProtection="1">
      <alignment horizontal="right" vertical="center" wrapText="1"/>
      <protection hidden="1"/>
    </xf>
    <xf numFmtId="166" fontId="0" fillId="0" borderId="0" xfId="0" applyNumberForma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Alignment="1" applyProtection="1">
      <alignment vertical="center"/>
      <protection hidden="1"/>
    </xf>
    <xf numFmtId="4" fontId="6" fillId="3" borderId="1" xfId="0" applyNumberFormat="1" applyFont="1" applyFill="1" applyBorder="1" applyAlignment="1" applyProtection="1">
      <alignment horizontal="center" vertical="center"/>
      <protection hidden="1"/>
    </xf>
    <xf numFmtId="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quotePrefix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left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43" fontId="19" fillId="3" borderId="1" xfId="1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hidden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4" fontId="16" fillId="2" borderId="19" xfId="0" applyNumberFormat="1" applyFont="1" applyFill="1" applyBorder="1" applyAlignment="1" applyProtection="1">
      <alignment horizontal="center" vertical="center" wrapText="1"/>
      <protection locked="0" hidden="1"/>
    </xf>
    <xf numFmtId="0" fontId="17" fillId="2" borderId="17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8" fillId="0" borderId="3" xfId="0" applyFont="1" applyFill="1" applyBorder="1" applyAlignment="1" applyProtection="1">
      <alignment horizontal="right" vertical="top" wrapText="1"/>
      <protection locked="0"/>
    </xf>
    <xf numFmtId="0" fontId="8" fillId="0" borderId="4" xfId="0" applyFont="1" applyFill="1" applyBorder="1" applyAlignment="1" applyProtection="1">
      <alignment horizontal="right" vertical="top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left" vertical="center" wrapText="1"/>
      <protection hidden="1"/>
    </xf>
    <xf numFmtId="0" fontId="8" fillId="3" borderId="2" xfId="0" applyFont="1" applyFill="1" applyBorder="1" applyAlignment="1" applyProtection="1">
      <alignment horizontal="left" vertical="center" wrapText="1"/>
      <protection hidden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99FF99"/>
      <color rgb="FFFFCCCC"/>
      <color rgb="FFFF9999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view="pageLayout" zoomScale="90" zoomScaleNormal="100" zoomScaleSheetLayoutView="100" zoomScalePageLayoutView="90" workbookViewId="0">
      <selection sqref="A1:B1"/>
    </sheetView>
  </sheetViews>
  <sheetFormatPr defaultRowHeight="15" x14ac:dyDescent="0.25"/>
  <cols>
    <col min="1" max="1" width="16.28515625" customWidth="1"/>
    <col min="2" max="2" width="17.140625" customWidth="1"/>
    <col min="3" max="3" width="18.140625" customWidth="1"/>
    <col min="4" max="4" width="18" customWidth="1"/>
    <col min="5" max="5" width="17.42578125" customWidth="1"/>
    <col min="6" max="6" width="16.7109375" customWidth="1"/>
    <col min="7" max="7" width="13.5703125" bestFit="1" customWidth="1"/>
    <col min="8" max="8" width="13.42578125" customWidth="1"/>
  </cols>
  <sheetData>
    <row r="1" spans="1:10" ht="42" customHeight="1" x14ac:dyDescent="0.25">
      <c r="A1" s="74" t="s">
        <v>59</v>
      </c>
      <c r="B1" s="75"/>
      <c r="C1" s="84" t="s">
        <v>61</v>
      </c>
      <c r="D1" s="84"/>
      <c r="E1" s="84"/>
      <c r="F1" s="84"/>
      <c r="G1" s="84"/>
      <c r="H1" s="85"/>
    </row>
    <row r="2" spans="1:10" ht="19.5" customHeight="1" x14ac:dyDescent="0.25">
      <c r="A2" s="44" t="s">
        <v>58</v>
      </c>
      <c r="B2" s="45"/>
      <c r="C2" s="45"/>
      <c r="D2" s="45"/>
      <c r="E2" s="45"/>
      <c r="F2" s="45"/>
      <c r="G2" s="45"/>
      <c r="H2" s="46"/>
      <c r="J2" s="33" t="s">
        <v>59</v>
      </c>
    </row>
    <row r="3" spans="1:10" ht="38.25" customHeight="1" x14ac:dyDescent="0.25">
      <c r="A3" s="52" t="str">
        <f>(IF(A1="Wniosek*","W","K"))&amp;"/"&amp;H5&amp;"/"&amp;H6&amp;"/"&amp;F7&amp;"/"&amp;G7</f>
        <v>W////</v>
      </c>
      <c r="B3" s="52"/>
      <c r="C3" s="52"/>
      <c r="D3" s="52"/>
      <c r="E3" s="52"/>
      <c r="F3" s="7"/>
      <c r="G3" s="7"/>
      <c r="H3" s="7"/>
      <c r="J3" s="33" t="s">
        <v>60</v>
      </c>
    </row>
    <row r="4" spans="1:10" ht="36.75" customHeight="1" x14ac:dyDescent="0.25">
      <c r="A4" s="50" t="s">
        <v>43</v>
      </c>
      <c r="B4" s="53"/>
      <c r="C4" s="53"/>
      <c r="D4" s="53"/>
      <c r="E4" s="51"/>
      <c r="F4" s="41" t="s">
        <v>44</v>
      </c>
      <c r="G4" s="42"/>
      <c r="H4" s="43"/>
    </row>
    <row r="5" spans="1:10" ht="31.5" customHeight="1" x14ac:dyDescent="0.25">
      <c r="A5" s="48" t="s">
        <v>50</v>
      </c>
      <c r="B5" s="49"/>
      <c r="C5" s="54"/>
      <c r="D5" s="55"/>
      <c r="E5" s="55"/>
      <c r="F5" s="56"/>
      <c r="G5" s="8" t="s">
        <v>0</v>
      </c>
      <c r="H5" s="6"/>
    </row>
    <row r="6" spans="1:10" ht="24" customHeight="1" x14ac:dyDescent="0.25">
      <c r="A6" s="50"/>
      <c r="B6" s="51"/>
      <c r="C6" s="57"/>
      <c r="D6" s="58"/>
      <c r="E6" s="58"/>
      <c r="F6" s="59"/>
      <c r="G6" s="8" t="s">
        <v>51</v>
      </c>
      <c r="H6" s="6"/>
    </row>
    <row r="7" spans="1:10" x14ac:dyDescent="0.25">
      <c r="A7" s="48" t="s">
        <v>45</v>
      </c>
      <c r="B7" s="80"/>
      <c r="C7" s="80"/>
      <c r="D7" s="80"/>
      <c r="E7" s="49"/>
      <c r="F7" s="69"/>
      <c r="G7" s="76"/>
      <c r="H7" s="77"/>
    </row>
    <row r="8" spans="1:10" ht="15.75" thickBot="1" x14ac:dyDescent="0.3">
      <c r="A8" s="81"/>
      <c r="B8" s="82"/>
      <c r="C8" s="82"/>
      <c r="D8" s="82"/>
      <c r="E8" s="83"/>
      <c r="F8" s="70"/>
      <c r="G8" s="78"/>
      <c r="H8" s="79"/>
    </row>
    <row r="9" spans="1:10" ht="23.25" customHeight="1" thickBot="1" x14ac:dyDescent="0.3">
      <c r="A9" s="60" t="s">
        <v>46</v>
      </c>
      <c r="B9" s="61"/>
      <c r="C9" s="61"/>
      <c r="D9" s="61"/>
      <c r="E9" s="62"/>
      <c r="F9" s="63">
        <f>ABS(F19)</f>
        <v>0</v>
      </c>
      <c r="G9" s="64"/>
      <c r="H9" s="65"/>
    </row>
    <row r="10" spans="1:10" ht="25.5" customHeight="1" x14ac:dyDescent="0.25">
      <c r="A10" s="50" t="s">
        <v>47</v>
      </c>
      <c r="B10" s="66"/>
      <c r="C10" s="67"/>
      <c r="D10" s="67"/>
      <c r="E10" s="67"/>
      <c r="F10" s="67"/>
      <c r="G10" s="67"/>
      <c r="H10" s="68"/>
    </row>
    <row r="11" spans="1:10" ht="21" customHeight="1" x14ac:dyDescent="0.25">
      <c r="A11" s="41" t="s">
        <v>48</v>
      </c>
      <c r="B11" s="42"/>
      <c r="C11" s="42"/>
      <c r="D11" s="43"/>
      <c r="E11" s="47" t="s">
        <v>49</v>
      </c>
      <c r="F11" s="47"/>
      <c r="G11" s="47"/>
      <c r="H11" s="47"/>
    </row>
    <row r="12" spans="1:10" ht="28.5" customHeight="1" x14ac:dyDescent="0.25">
      <c r="A12" s="34"/>
      <c r="B12" s="35"/>
      <c r="C12" s="35"/>
      <c r="D12" s="36"/>
      <c r="E12" s="39"/>
      <c r="F12" s="40"/>
      <c r="G12" s="40"/>
      <c r="H12" s="40"/>
    </row>
    <row r="13" spans="1:10" ht="32.25" customHeight="1" x14ac:dyDescent="0.25">
      <c r="A13" s="34"/>
      <c r="B13" s="35"/>
      <c r="C13" s="35"/>
      <c r="D13" s="36"/>
      <c r="E13" s="34"/>
      <c r="F13" s="37"/>
      <c r="G13" s="37"/>
      <c r="H13" s="38"/>
    </row>
    <row r="15" spans="1:10" ht="15" customHeight="1" x14ac:dyDescent="0.25">
      <c r="A15" s="71" t="s">
        <v>52</v>
      </c>
      <c r="B15" s="71" t="s">
        <v>38</v>
      </c>
      <c r="C15" s="71" t="s">
        <v>35</v>
      </c>
      <c r="D15" s="71" t="s">
        <v>37</v>
      </c>
      <c r="F15" s="71" t="s">
        <v>36</v>
      </c>
    </row>
    <row r="16" spans="1:10" x14ac:dyDescent="0.25">
      <c r="A16" s="72"/>
      <c r="B16" s="72"/>
      <c r="C16" s="72"/>
      <c r="D16" s="72"/>
      <c r="F16" s="72"/>
    </row>
    <row r="17" spans="1:10" x14ac:dyDescent="0.25">
      <c r="A17" s="72"/>
      <c r="B17" s="72"/>
      <c r="C17" s="72"/>
      <c r="D17" s="72"/>
      <c r="F17" s="72"/>
    </row>
    <row r="18" spans="1:10" ht="36" customHeight="1" x14ac:dyDescent="0.25">
      <c r="A18" s="73"/>
      <c r="B18" s="73"/>
      <c r="C18" s="73"/>
      <c r="D18" s="73"/>
      <c r="F18" s="73"/>
    </row>
    <row r="19" spans="1:10" x14ac:dyDescent="0.25">
      <c r="A19" s="16"/>
      <c r="B19" s="32">
        <f>F53-C53</f>
        <v>0</v>
      </c>
      <c r="C19" s="17"/>
      <c r="D19" s="32">
        <f>ROUND(IF(IF(E53&lt;B53,B19*E53/B53+C19,B19+C19)&gt;0,IF(E53&lt;B53,B19*E53/B53+C19,B19+C19),0),2)</f>
        <v>0</v>
      </c>
      <c r="F19" s="31">
        <f>ROUND(IF(IF(E53&lt;B53,B19*E53/B53,B19)+C19&lt;0,IF(E53&lt;B53,B19*E53/B53,B19)+C19,0),2)</f>
        <v>0</v>
      </c>
    </row>
    <row r="20" spans="1:10" ht="26.25" customHeight="1" x14ac:dyDescent="0.25">
      <c r="A20" s="9" t="str">
        <f>IF(AND(J48=FALSE,J49=FALSE,J50=FALSE,J51=FALSE,J52=FALSE,J20=FALSE,J21=FALSE,J22=FALSE,J23=FALSE,J24=FALSE,J25=FALSE,J26=FALSE,J27=FALSE,J28=FALSE,J29=FALSE,J30=FALSE,J31=FALSE,J32=FALSE,J33=FALSE,J34=FALSE,J35=FALSE,J36=FALSE,J37=FALSE,J38=FALSE,J39=FALSE,J40=FALSE,J41=FALSE,J42=FALSE,J43=FALSE,J44=FALSE,J45=FALSE,J46=FALSE,J47=FALSE)=FALSE,"Podaj wartość wyrażoną w zł dokładnością do dwóch miejsc po przecinku!","")</f>
        <v/>
      </c>
      <c r="B20" s="5"/>
      <c r="C20" s="1"/>
      <c r="D20" s="3"/>
      <c r="E20" s="2"/>
      <c r="F20" s="2"/>
      <c r="G20" s="28" t="b">
        <f>IF(TRUNC(C19)-C19=0,TRUE)</f>
        <v>1</v>
      </c>
      <c r="H20" s="28" t="b">
        <f>IFERROR(LEN(MID(C19,FIND(",",C19)+1,9))=1,FALSE)</f>
        <v>0</v>
      </c>
      <c r="I20" s="28" t="b">
        <f>IFERROR(LEN(MID(C19,FIND(",",C19)+1,99))=2,FALSE)</f>
        <v>0</v>
      </c>
      <c r="J20" s="28" t="b">
        <f>AND(G20=FALSE,H20=FALSE,I20=FALSE)</f>
        <v>0</v>
      </c>
    </row>
    <row r="21" spans="1:10" ht="72" customHeight="1" x14ac:dyDescent="0.25">
      <c r="A21" s="10" t="s">
        <v>1</v>
      </c>
      <c r="B21" s="10" t="s">
        <v>39</v>
      </c>
      <c r="C21" s="10" t="s">
        <v>34</v>
      </c>
      <c r="D21" s="15" t="s">
        <v>40</v>
      </c>
      <c r="E21" s="15" t="s">
        <v>41</v>
      </c>
      <c r="F21" s="10" t="s">
        <v>42</v>
      </c>
      <c r="G21" s="30" t="b">
        <f>IF(TRUNC(A19)-A19=0,TRUE)</f>
        <v>1</v>
      </c>
      <c r="H21" s="30" t="b">
        <f>IFERROR(LEN(MID(A19,FIND(",",A19)+1,9))=1,FALSE)</f>
        <v>0</v>
      </c>
      <c r="I21" s="30" t="b">
        <f>IFERROR(LEN(MID(A19,FIND(",",A19)+1,99))=2,FALSE)</f>
        <v>0</v>
      </c>
      <c r="J21" s="30" t="b">
        <f>AND(G21=FALSE,H21=FALSE,I21=FALSE)</f>
        <v>0</v>
      </c>
    </row>
    <row r="22" spans="1:10" x14ac:dyDescent="0.25">
      <c r="A22" s="11">
        <v>1</v>
      </c>
      <c r="B22" s="13"/>
      <c r="C22" s="24">
        <f t="shared" ref="C22:C52" si="0">$A$19*B22/1000</f>
        <v>0</v>
      </c>
      <c r="D22" s="14"/>
      <c r="E22" s="13"/>
      <c r="F22" s="24">
        <f>E22*D22/1000</f>
        <v>0</v>
      </c>
      <c r="G22" s="28" t="b">
        <f>IF(TRUNC(D22)-D22=0,TRUE)</f>
        <v>1</v>
      </c>
      <c r="H22" s="28" t="b">
        <f>IFERROR(LEN(MID(D22,FIND(",",D22)+1,9))=1,FALSE)</f>
        <v>0</v>
      </c>
      <c r="I22" s="28" t="b">
        <f>IFERROR(LEN(MID(D22,FIND(",",D22)+1,99))=2,FALSE)</f>
        <v>0</v>
      </c>
      <c r="J22" s="28" t="b">
        <f>AND(G22=FALSE,H22=FALSE,I22=FALSE)</f>
        <v>0</v>
      </c>
    </row>
    <row r="23" spans="1:10" x14ac:dyDescent="0.25">
      <c r="A23" s="11">
        <v>2</v>
      </c>
      <c r="B23" s="13"/>
      <c r="C23" s="24">
        <f t="shared" si="0"/>
        <v>0</v>
      </c>
      <c r="D23" s="14"/>
      <c r="E23" s="13"/>
      <c r="F23" s="24">
        <f>E23*D23/1000</f>
        <v>0</v>
      </c>
      <c r="G23" s="28" t="b">
        <f t="shared" ref="G23:G52" si="1">IF(TRUNC(D23)-D23=0,TRUE)</f>
        <v>1</v>
      </c>
      <c r="H23" s="28" t="b">
        <f t="shared" ref="H23:H52" si="2">IFERROR(LEN(MID(D23,FIND(",",D23)+1,9))=1,FALSE)</f>
        <v>0</v>
      </c>
      <c r="I23" s="28" t="b">
        <f t="shared" ref="I23:I52" si="3">IFERROR(LEN(MID(D23,FIND(",",D23)+1,99))=2,FALSE)</f>
        <v>0</v>
      </c>
      <c r="J23" s="28" t="b">
        <f t="shared" ref="J23:J52" si="4">AND(G23=FALSE,H23=FALSE,I23=FALSE)</f>
        <v>0</v>
      </c>
    </row>
    <row r="24" spans="1:10" x14ac:dyDescent="0.25">
      <c r="A24" s="11">
        <v>3</v>
      </c>
      <c r="B24" s="13"/>
      <c r="C24" s="24">
        <f t="shared" si="0"/>
        <v>0</v>
      </c>
      <c r="D24" s="14"/>
      <c r="E24" s="13"/>
      <c r="F24" s="24">
        <f t="shared" ref="F24:F52" si="5">E24*D24/1000</f>
        <v>0</v>
      </c>
      <c r="G24" s="28" t="b">
        <f t="shared" si="1"/>
        <v>1</v>
      </c>
      <c r="H24" s="28" t="b">
        <f t="shared" si="2"/>
        <v>0</v>
      </c>
      <c r="I24" s="28" t="b">
        <f t="shared" si="3"/>
        <v>0</v>
      </c>
      <c r="J24" s="28" t="b">
        <f t="shared" si="4"/>
        <v>0</v>
      </c>
    </row>
    <row r="25" spans="1:10" x14ac:dyDescent="0.25">
      <c r="A25" s="11">
        <v>4</v>
      </c>
      <c r="B25" s="13"/>
      <c r="C25" s="24">
        <f t="shared" si="0"/>
        <v>0</v>
      </c>
      <c r="D25" s="14"/>
      <c r="E25" s="13"/>
      <c r="F25" s="24">
        <f t="shared" si="5"/>
        <v>0</v>
      </c>
      <c r="G25" s="28" t="b">
        <f t="shared" si="1"/>
        <v>1</v>
      </c>
      <c r="H25" s="28" t="b">
        <f t="shared" si="2"/>
        <v>0</v>
      </c>
      <c r="I25" s="28" t="b">
        <f t="shared" si="3"/>
        <v>0</v>
      </c>
      <c r="J25" s="28" t="b">
        <f t="shared" si="4"/>
        <v>0</v>
      </c>
    </row>
    <row r="26" spans="1:10" x14ac:dyDescent="0.25">
      <c r="A26" s="11">
        <v>5</v>
      </c>
      <c r="B26" s="13"/>
      <c r="C26" s="24">
        <f t="shared" si="0"/>
        <v>0</v>
      </c>
      <c r="D26" s="14"/>
      <c r="E26" s="13"/>
      <c r="F26" s="24">
        <f t="shared" si="5"/>
        <v>0</v>
      </c>
      <c r="G26" s="28" t="b">
        <f t="shared" si="1"/>
        <v>1</v>
      </c>
      <c r="H26" s="28" t="b">
        <f t="shared" si="2"/>
        <v>0</v>
      </c>
      <c r="I26" s="28" t="b">
        <f t="shared" si="3"/>
        <v>0</v>
      </c>
      <c r="J26" s="28" t="b">
        <f t="shared" si="4"/>
        <v>0</v>
      </c>
    </row>
    <row r="27" spans="1:10" x14ac:dyDescent="0.25">
      <c r="A27" s="11">
        <v>6</v>
      </c>
      <c r="B27" s="13"/>
      <c r="C27" s="24">
        <f t="shared" si="0"/>
        <v>0</v>
      </c>
      <c r="D27" s="14"/>
      <c r="E27" s="13"/>
      <c r="F27" s="24">
        <f t="shared" si="5"/>
        <v>0</v>
      </c>
      <c r="G27" s="28" t="b">
        <f t="shared" si="1"/>
        <v>1</v>
      </c>
      <c r="H27" s="28" t="b">
        <f t="shared" si="2"/>
        <v>0</v>
      </c>
      <c r="I27" s="28" t="b">
        <f t="shared" si="3"/>
        <v>0</v>
      </c>
      <c r="J27" s="28" t="b">
        <f t="shared" si="4"/>
        <v>0</v>
      </c>
    </row>
    <row r="28" spans="1:10" x14ac:dyDescent="0.25">
      <c r="A28" s="11">
        <v>7</v>
      </c>
      <c r="B28" s="13"/>
      <c r="C28" s="24">
        <f t="shared" si="0"/>
        <v>0</v>
      </c>
      <c r="D28" s="14"/>
      <c r="E28" s="13"/>
      <c r="F28" s="24">
        <f t="shared" si="5"/>
        <v>0</v>
      </c>
      <c r="G28" s="28" t="b">
        <f t="shared" si="1"/>
        <v>1</v>
      </c>
      <c r="H28" s="28" t="b">
        <f t="shared" si="2"/>
        <v>0</v>
      </c>
      <c r="I28" s="28" t="b">
        <f t="shared" si="3"/>
        <v>0</v>
      </c>
      <c r="J28" s="28" t="b">
        <f t="shared" si="4"/>
        <v>0</v>
      </c>
    </row>
    <row r="29" spans="1:10" x14ac:dyDescent="0.25">
      <c r="A29" s="11">
        <v>8</v>
      </c>
      <c r="B29" s="13"/>
      <c r="C29" s="24">
        <f t="shared" si="0"/>
        <v>0</v>
      </c>
      <c r="D29" s="14"/>
      <c r="E29" s="13"/>
      <c r="F29" s="24">
        <f t="shared" si="5"/>
        <v>0</v>
      </c>
      <c r="G29" s="28" t="b">
        <f>IF(TRUNC(D29)-D29=0,TRUE)</f>
        <v>1</v>
      </c>
      <c r="H29" s="28" t="b">
        <f>IFERROR(LEN(MID(D29,FIND(",",D29)+1,9))=1,FALSE)</f>
        <v>0</v>
      </c>
      <c r="I29" s="28" t="b">
        <f t="shared" si="3"/>
        <v>0</v>
      </c>
      <c r="J29" s="28" t="b">
        <f t="shared" si="4"/>
        <v>0</v>
      </c>
    </row>
    <row r="30" spans="1:10" x14ac:dyDescent="0.25">
      <c r="A30" s="11">
        <v>9</v>
      </c>
      <c r="B30" s="13"/>
      <c r="C30" s="24">
        <f t="shared" si="0"/>
        <v>0</v>
      </c>
      <c r="D30" s="14"/>
      <c r="E30" s="13"/>
      <c r="F30" s="24">
        <f>E30*D30/1000</f>
        <v>0</v>
      </c>
      <c r="G30" s="28" t="b">
        <f t="shared" si="1"/>
        <v>1</v>
      </c>
      <c r="H30" s="28" t="b">
        <f t="shared" si="2"/>
        <v>0</v>
      </c>
      <c r="I30" s="28" t="b">
        <f t="shared" si="3"/>
        <v>0</v>
      </c>
      <c r="J30" s="28" t="b">
        <f>AND(G30=FALSE,H30=FALSE,I30=FALSE)</f>
        <v>0</v>
      </c>
    </row>
    <row r="31" spans="1:10" x14ac:dyDescent="0.25">
      <c r="A31" s="11">
        <v>10</v>
      </c>
      <c r="B31" s="13"/>
      <c r="C31" s="24">
        <f t="shared" si="0"/>
        <v>0</v>
      </c>
      <c r="D31" s="14"/>
      <c r="E31" s="13"/>
      <c r="F31" s="24">
        <f t="shared" si="5"/>
        <v>0</v>
      </c>
      <c r="G31" s="28" t="b">
        <f t="shared" si="1"/>
        <v>1</v>
      </c>
      <c r="H31" s="28" t="b">
        <f t="shared" si="2"/>
        <v>0</v>
      </c>
      <c r="I31" s="28" t="b">
        <f t="shared" si="3"/>
        <v>0</v>
      </c>
      <c r="J31" s="28" t="b">
        <f t="shared" si="4"/>
        <v>0</v>
      </c>
    </row>
    <row r="32" spans="1:10" x14ac:dyDescent="0.25">
      <c r="A32" s="11">
        <v>11</v>
      </c>
      <c r="B32" s="13"/>
      <c r="C32" s="24">
        <f t="shared" si="0"/>
        <v>0</v>
      </c>
      <c r="D32" s="14"/>
      <c r="E32" s="13"/>
      <c r="F32" s="24">
        <f t="shared" si="5"/>
        <v>0</v>
      </c>
      <c r="G32" s="28" t="b">
        <f t="shared" si="1"/>
        <v>1</v>
      </c>
      <c r="H32" s="28" t="b">
        <f t="shared" si="2"/>
        <v>0</v>
      </c>
      <c r="I32" s="28" t="b">
        <f t="shared" si="3"/>
        <v>0</v>
      </c>
      <c r="J32" s="28" t="b">
        <f t="shared" si="4"/>
        <v>0</v>
      </c>
    </row>
    <row r="33" spans="1:10" x14ac:dyDescent="0.25">
      <c r="A33" s="11">
        <v>12</v>
      </c>
      <c r="B33" s="13"/>
      <c r="C33" s="24">
        <f t="shared" si="0"/>
        <v>0</v>
      </c>
      <c r="D33" s="14"/>
      <c r="E33" s="13"/>
      <c r="F33" s="24">
        <f t="shared" si="5"/>
        <v>0</v>
      </c>
      <c r="G33" s="28" t="b">
        <f t="shared" si="1"/>
        <v>1</v>
      </c>
      <c r="H33" s="28" t="b">
        <f t="shared" si="2"/>
        <v>0</v>
      </c>
      <c r="I33" s="28" t="b">
        <f t="shared" si="3"/>
        <v>0</v>
      </c>
      <c r="J33" s="28" t="b">
        <f t="shared" si="4"/>
        <v>0</v>
      </c>
    </row>
    <row r="34" spans="1:10" x14ac:dyDescent="0.25">
      <c r="A34" s="11">
        <v>13</v>
      </c>
      <c r="B34" s="13"/>
      <c r="C34" s="24">
        <f t="shared" si="0"/>
        <v>0</v>
      </c>
      <c r="D34" s="14"/>
      <c r="E34" s="13"/>
      <c r="F34" s="24">
        <f t="shared" si="5"/>
        <v>0</v>
      </c>
      <c r="G34" s="28" t="b">
        <f t="shared" si="1"/>
        <v>1</v>
      </c>
      <c r="H34" s="28" t="b">
        <f t="shared" si="2"/>
        <v>0</v>
      </c>
      <c r="I34" s="28" t="b">
        <f t="shared" si="3"/>
        <v>0</v>
      </c>
      <c r="J34" s="28" t="b">
        <f t="shared" si="4"/>
        <v>0</v>
      </c>
    </row>
    <row r="35" spans="1:10" x14ac:dyDescent="0.25">
      <c r="A35" s="11">
        <v>14</v>
      </c>
      <c r="B35" s="13"/>
      <c r="C35" s="24">
        <f t="shared" si="0"/>
        <v>0</v>
      </c>
      <c r="D35" s="14"/>
      <c r="E35" s="13"/>
      <c r="F35" s="24">
        <f t="shared" si="5"/>
        <v>0</v>
      </c>
      <c r="G35" s="28" t="b">
        <f t="shared" si="1"/>
        <v>1</v>
      </c>
      <c r="H35" s="28" t="b">
        <f t="shared" si="2"/>
        <v>0</v>
      </c>
      <c r="I35" s="28" t="b">
        <f t="shared" si="3"/>
        <v>0</v>
      </c>
      <c r="J35" s="28" t="b">
        <f t="shared" si="4"/>
        <v>0</v>
      </c>
    </row>
    <row r="36" spans="1:10" x14ac:dyDescent="0.25">
      <c r="A36" s="11">
        <v>15</v>
      </c>
      <c r="B36" s="13"/>
      <c r="C36" s="24">
        <f t="shared" si="0"/>
        <v>0</v>
      </c>
      <c r="D36" s="14"/>
      <c r="E36" s="13"/>
      <c r="F36" s="24">
        <f t="shared" si="5"/>
        <v>0</v>
      </c>
      <c r="G36" s="28" t="b">
        <f t="shared" si="1"/>
        <v>1</v>
      </c>
      <c r="H36" s="28" t="b">
        <f t="shared" si="2"/>
        <v>0</v>
      </c>
      <c r="I36" s="28" t="b">
        <f t="shared" si="3"/>
        <v>0</v>
      </c>
      <c r="J36" s="28" t="b">
        <f t="shared" si="4"/>
        <v>0</v>
      </c>
    </row>
    <row r="37" spans="1:10" x14ac:dyDescent="0.25">
      <c r="A37" s="11">
        <v>16</v>
      </c>
      <c r="B37" s="13"/>
      <c r="C37" s="24">
        <f t="shared" si="0"/>
        <v>0</v>
      </c>
      <c r="D37" s="14"/>
      <c r="E37" s="13"/>
      <c r="F37" s="24">
        <f t="shared" si="5"/>
        <v>0</v>
      </c>
      <c r="G37" s="28" t="b">
        <f t="shared" si="1"/>
        <v>1</v>
      </c>
      <c r="H37" s="28" t="b">
        <f t="shared" si="2"/>
        <v>0</v>
      </c>
      <c r="I37" s="28" t="b">
        <f t="shared" si="3"/>
        <v>0</v>
      </c>
      <c r="J37" s="28" t="b">
        <f t="shared" si="4"/>
        <v>0</v>
      </c>
    </row>
    <row r="38" spans="1:10" x14ac:dyDescent="0.25">
      <c r="A38" s="11">
        <v>17</v>
      </c>
      <c r="B38" s="13"/>
      <c r="C38" s="24">
        <f t="shared" si="0"/>
        <v>0</v>
      </c>
      <c r="D38" s="14"/>
      <c r="E38" s="13"/>
      <c r="F38" s="24">
        <f t="shared" si="5"/>
        <v>0</v>
      </c>
      <c r="G38" s="28" t="b">
        <f t="shared" si="1"/>
        <v>1</v>
      </c>
      <c r="H38" s="28" t="b">
        <f t="shared" si="2"/>
        <v>0</v>
      </c>
      <c r="I38" s="28" t="b">
        <f t="shared" si="3"/>
        <v>0</v>
      </c>
      <c r="J38" s="28" t="b">
        <f t="shared" si="4"/>
        <v>0</v>
      </c>
    </row>
    <row r="39" spans="1:10" x14ac:dyDescent="0.25">
      <c r="A39" s="11">
        <v>18</v>
      </c>
      <c r="B39" s="13"/>
      <c r="C39" s="24">
        <f t="shared" si="0"/>
        <v>0</v>
      </c>
      <c r="D39" s="14"/>
      <c r="E39" s="13"/>
      <c r="F39" s="24">
        <f t="shared" si="5"/>
        <v>0</v>
      </c>
      <c r="G39" s="28" t="b">
        <f t="shared" si="1"/>
        <v>1</v>
      </c>
      <c r="H39" s="28" t="b">
        <f t="shared" si="2"/>
        <v>0</v>
      </c>
      <c r="I39" s="28" t="b">
        <f t="shared" si="3"/>
        <v>0</v>
      </c>
      <c r="J39" s="28" t="b">
        <f t="shared" si="4"/>
        <v>0</v>
      </c>
    </row>
    <row r="40" spans="1:10" x14ac:dyDescent="0.25">
      <c r="A40" s="11">
        <v>19</v>
      </c>
      <c r="B40" s="13"/>
      <c r="C40" s="24">
        <f t="shared" si="0"/>
        <v>0</v>
      </c>
      <c r="D40" s="14"/>
      <c r="E40" s="13"/>
      <c r="F40" s="24">
        <f t="shared" si="5"/>
        <v>0</v>
      </c>
      <c r="G40" s="28" t="b">
        <f t="shared" si="1"/>
        <v>1</v>
      </c>
      <c r="H40" s="28" t="b">
        <f t="shared" si="2"/>
        <v>0</v>
      </c>
      <c r="I40" s="28" t="b">
        <f t="shared" si="3"/>
        <v>0</v>
      </c>
      <c r="J40" s="28" t="b">
        <f t="shared" si="4"/>
        <v>0</v>
      </c>
    </row>
    <row r="41" spans="1:10" x14ac:dyDescent="0.25">
      <c r="A41" s="11">
        <v>20</v>
      </c>
      <c r="B41" s="13"/>
      <c r="C41" s="24">
        <f t="shared" si="0"/>
        <v>0</v>
      </c>
      <c r="D41" s="14"/>
      <c r="E41" s="13"/>
      <c r="F41" s="24">
        <f t="shared" si="5"/>
        <v>0</v>
      </c>
      <c r="G41" s="28" t="b">
        <f t="shared" si="1"/>
        <v>1</v>
      </c>
      <c r="H41" s="28" t="b">
        <f t="shared" si="2"/>
        <v>0</v>
      </c>
      <c r="I41" s="28" t="b">
        <f t="shared" si="3"/>
        <v>0</v>
      </c>
      <c r="J41" s="28" t="b">
        <f t="shared" si="4"/>
        <v>0</v>
      </c>
    </row>
    <row r="42" spans="1:10" x14ac:dyDescent="0.25">
      <c r="A42" s="11">
        <v>21</v>
      </c>
      <c r="B42" s="13"/>
      <c r="C42" s="24">
        <f t="shared" si="0"/>
        <v>0</v>
      </c>
      <c r="D42" s="14"/>
      <c r="E42" s="13"/>
      <c r="F42" s="24">
        <f t="shared" si="5"/>
        <v>0</v>
      </c>
      <c r="G42" s="28" t="b">
        <f t="shared" si="1"/>
        <v>1</v>
      </c>
      <c r="H42" s="28" t="b">
        <f t="shared" si="2"/>
        <v>0</v>
      </c>
      <c r="I42" s="28" t="b">
        <f t="shared" si="3"/>
        <v>0</v>
      </c>
      <c r="J42" s="28" t="b">
        <f t="shared" si="4"/>
        <v>0</v>
      </c>
    </row>
    <row r="43" spans="1:10" x14ac:dyDescent="0.25">
      <c r="A43" s="11">
        <v>22</v>
      </c>
      <c r="B43" s="13"/>
      <c r="C43" s="24">
        <f t="shared" si="0"/>
        <v>0</v>
      </c>
      <c r="D43" s="14"/>
      <c r="E43" s="13"/>
      <c r="F43" s="24">
        <f t="shared" si="5"/>
        <v>0</v>
      </c>
      <c r="G43" s="28" t="b">
        <f t="shared" si="1"/>
        <v>1</v>
      </c>
      <c r="H43" s="28" t="b">
        <f t="shared" si="2"/>
        <v>0</v>
      </c>
      <c r="I43" s="28" t="b">
        <f t="shared" si="3"/>
        <v>0</v>
      </c>
      <c r="J43" s="28" t="b">
        <f t="shared" si="4"/>
        <v>0</v>
      </c>
    </row>
    <row r="44" spans="1:10" x14ac:dyDescent="0.25">
      <c r="A44" s="11">
        <v>23</v>
      </c>
      <c r="B44" s="13"/>
      <c r="C44" s="24">
        <f t="shared" si="0"/>
        <v>0</v>
      </c>
      <c r="D44" s="14"/>
      <c r="E44" s="13"/>
      <c r="F44" s="24">
        <f t="shared" si="5"/>
        <v>0</v>
      </c>
      <c r="G44" s="28" t="b">
        <f t="shared" si="1"/>
        <v>1</v>
      </c>
      <c r="H44" s="28" t="b">
        <f t="shared" si="2"/>
        <v>0</v>
      </c>
      <c r="I44" s="28" t="b">
        <f t="shared" si="3"/>
        <v>0</v>
      </c>
      <c r="J44" s="28" t="b">
        <f t="shared" si="4"/>
        <v>0</v>
      </c>
    </row>
    <row r="45" spans="1:10" x14ac:dyDescent="0.25">
      <c r="A45" s="11">
        <v>24</v>
      </c>
      <c r="B45" s="13"/>
      <c r="C45" s="24">
        <f t="shared" si="0"/>
        <v>0</v>
      </c>
      <c r="D45" s="14"/>
      <c r="E45" s="13"/>
      <c r="F45" s="24">
        <f t="shared" si="5"/>
        <v>0</v>
      </c>
      <c r="G45" s="28" t="b">
        <f t="shared" si="1"/>
        <v>1</v>
      </c>
      <c r="H45" s="28" t="b">
        <f t="shared" si="2"/>
        <v>0</v>
      </c>
      <c r="I45" s="28" t="b">
        <f t="shared" si="3"/>
        <v>0</v>
      </c>
      <c r="J45" s="28" t="b">
        <f t="shared" si="4"/>
        <v>0</v>
      </c>
    </row>
    <row r="46" spans="1:10" x14ac:dyDescent="0.25">
      <c r="A46" s="11">
        <v>25</v>
      </c>
      <c r="B46" s="13"/>
      <c r="C46" s="24">
        <f t="shared" si="0"/>
        <v>0</v>
      </c>
      <c r="D46" s="14"/>
      <c r="E46" s="13"/>
      <c r="F46" s="24">
        <f t="shared" si="5"/>
        <v>0</v>
      </c>
      <c r="G46" s="28" t="b">
        <f t="shared" si="1"/>
        <v>1</v>
      </c>
      <c r="H46" s="28" t="b">
        <f t="shared" si="2"/>
        <v>0</v>
      </c>
      <c r="I46" s="28" t="b">
        <f t="shared" si="3"/>
        <v>0</v>
      </c>
      <c r="J46" s="28" t="b">
        <f t="shared" si="4"/>
        <v>0</v>
      </c>
    </row>
    <row r="47" spans="1:10" x14ac:dyDescent="0.25">
      <c r="A47" s="11">
        <v>26</v>
      </c>
      <c r="B47" s="13"/>
      <c r="C47" s="24">
        <f t="shared" si="0"/>
        <v>0</v>
      </c>
      <c r="D47" s="14"/>
      <c r="E47" s="13"/>
      <c r="F47" s="24">
        <f t="shared" si="5"/>
        <v>0</v>
      </c>
      <c r="G47" s="28" t="b">
        <f t="shared" si="1"/>
        <v>1</v>
      </c>
      <c r="H47" s="28" t="b">
        <f t="shared" si="2"/>
        <v>0</v>
      </c>
      <c r="I47" s="28" t="b">
        <f t="shared" si="3"/>
        <v>0</v>
      </c>
      <c r="J47" s="28" t="b">
        <f t="shared" si="4"/>
        <v>0</v>
      </c>
    </row>
    <row r="48" spans="1:10" x14ac:dyDescent="0.25">
      <c r="A48" s="11">
        <v>27</v>
      </c>
      <c r="B48" s="13"/>
      <c r="C48" s="24">
        <f>$A$19*B48/1000</f>
        <v>0</v>
      </c>
      <c r="D48" s="14"/>
      <c r="E48" s="13"/>
      <c r="F48" s="24">
        <f t="shared" si="5"/>
        <v>0</v>
      </c>
      <c r="G48" s="28" t="b">
        <f t="shared" si="1"/>
        <v>1</v>
      </c>
      <c r="H48" s="28" t="b">
        <f t="shared" si="2"/>
        <v>0</v>
      </c>
      <c r="I48" s="28" t="b">
        <f t="shared" si="3"/>
        <v>0</v>
      </c>
      <c r="J48" s="28" t="b">
        <f t="shared" si="4"/>
        <v>0</v>
      </c>
    </row>
    <row r="49" spans="1:10" x14ac:dyDescent="0.25">
      <c r="A49" s="11">
        <v>28</v>
      </c>
      <c r="B49" s="13"/>
      <c r="C49" s="24">
        <f t="shared" si="0"/>
        <v>0</v>
      </c>
      <c r="D49" s="14"/>
      <c r="E49" s="13"/>
      <c r="F49" s="24">
        <f t="shared" si="5"/>
        <v>0</v>
      </c>
      <c r="G49" s="28" t="b">
        <f t="shared" si="1"/>
        <v>1</v>
      </c>
      <c r="H49" s="28" t="b">
        <f t="shared" si="2"/>
        <v>0</v>
      </c>
      <c r="I49" s="28" t="b">
        <f t="shared" si="3"/>
        <v>0</v>
      </c>
      <c r="J49" s="28" t="b">
        <f t="shared" si="4"/>
        <v>0</v>
      </c>
    </row>
    <row r="50" spans="1:10" x14ac:dyDescent="0.25">
      <c r="A50" s="11">
        <v>29</v>
      </c>
      <c r="B50" s="13"/>
      <c r="C50" s="24">
        <f t="shared" si="0"/>
        <v>0</v>
      </c>
      <c r="D50" s="14"/>
      <c r="E50" s="13"/>
      <c r="F50" s="24">
        <f t="shared" si="5"/>
        <v>0</v>
      </c>
      <c r="G50" s="28" t="b">
        <f t="shared" si="1"/>
        <v>1</v>
      </c>
      <c r="H50" s="28" t="b">
        <f t="shared" si="2"/>
        <v>0</v>
      </c>
      <c r="I50" s="28" t="b">
        <f t="shared" si="3"/>
        <v>0</v>
      </c>
      <c r="J50" s="28" t="b">
        <f t="shared" si="4"/>
        <v>0</v>
      </c>
    </row>
    <row r="51" spans="1:10" x14ac:dyDescent="0.25">
      <c r="A51" s="11">
        <v>30</v>
      </c>
      <c r="B51" s="13"/>
      <c r="C51" s="24">
        <f t="shared" si="0"/>
        <v>0</v>
      </c>
      <c r="D51" s="14"/>
      <c r="E51" s="13"/>
      <c r="F51" s="24">
        <f t="shared" si="5"/>
        <v>0</v>
      </c>
      <c r="G51" s="28" t="b">
        <f t="shared" si="1"/>
        <v>1</v>
      </c>
      <c r="H51" s="28" t="b">
        <f t="shared" si="2"/>
        <v>0</v>
      </c>
      <c r="I51" s="28" t="b">
        <f t="shared" si="3"/>
        <v>0</v>
      </c>
      <c r="J51" s="28" t="b">
        <f t="shared" si="4"/>
        <v>0</v>
      </c>
    </row>
    <row r="52" spans="1:10" x14ac:dyDescent="0.25">
      <c r="A52" s="12">
        <v>31</v>
      </c>
      <c r="B52" s="18"/>
      <c r="C52" s="25">
        <f t="shared" si="0"/>
        <v>0</v>
      </c>
      <c r="D52" s="19"/>
      <c r="E52" s="18"/>
      <c r="F52" s="25">
        <f t="shared" si="5"/>
        <v>0</v>
      </c>
      <c r="G52" s="28" t="b">
        <f t="shared" si="1"/>
        <v>1</v>
      </c>
      <c r="H52" s="28" t="b">
        <f t="shared" si="2"/>
        <v>0</v>
      </c>
      <c r="I52" s="28" t="b">
        <f t="shared" si="3"/>
        <v>0</v>
      </c>
      <c r="J52" s="28" t="b">
        <f t="shared" si="4"/>
        <v>0</v>
      </c>
    </row>
    <row r="53" spans="1:10" ht="34.5" customHeight="1" x14ac:dyDescent="0.25">
      <c r="A53" s="10" t="s">
        <v>2</v>
      </c>
      <c r="B53" s="26">
        <f>SUM(B22:B52)</f>
        <v>0</v>
      </c>
      <c r="C53" s="26">
        <f>ROUND(SUM(C22:C52),2)</f>
        <v>0</v>
      </c>
      <c r="D53" s="20"/>
      <c r="E53" s="27">
        <f>SUM(E22:E52)</f>
        <v>0</v>
      </c>
      <c r="F53" s="26">
        <f>ROUND(SUM(F22:F52),2)</f>
        <v>0</v>
      </c>
      <c r="G53" s="29"/>
      <c r="H53" s="29"/>
      <c r="I53" s="29"/>
      <c r="J53" s="29"/>
    </row>
    <row r="55" spans="1:10" x14ac:dyDescent="0.25">
      <c r="A55" s="21" t="s">
        <v>53</v>
      </c>
    </row>
    <row r="56" spans="1:10" x14ac:dyDescent="0.25">
      <c r="A56" s="21" t="s">
        <v>54</v>
      </c>
    </row>
    <row r="57" spans="1:10" x14ac:dyDescent="0.25">
      <c r="A57" s="21" t="s">
        <v>55</v>
      </c>
    </row>
    <row r="58" spans="1:10" x14ac:dyDescent="0.25">
      <c r="A58" s="21" t="s">
        <v>56</v>
      </c>
    </row>
    <row r="59" spans="1:10" x14ac:dyDescent="0.25">
      <c r="A59" s="22" t="s">
        <v>57</v>
      </c>
      <c r="B59" s="23"/>
      <c r="C59" s="23"/>
      <c r="D59" s="23"/>
    </row>
  </sheetData>
  <sheetProtection password="F4D1" sheet="1" objects="1" scenarios="1" formatCells="0"/>
  <mergeCells count="26">
    <mergeCell ref="C1:H1"/>
    <mergeCell ref="A1:B1"/>
    <mergeCell ref="A12:D12"/>
    <mergeCell ref="G7:H8"/>
    <mergeCell ref="A7:E8"/>
    <mergeCell ref="B15:B18"/>
    <mergeCell ref="A15:A18"/>
    <mergeCell ref="C15:C18"/>
    <mergeCell ref="D15:D18"/>
    <mergeCell ref="F15:F18"/>
    <mergeCell ref="A13:D13"/>
    <mergeCell ref="E13:H13"/>
    <mergeCell ref="E12:H12"/>
    <mergeCell ref="F4:H4"/>
    <mergeCell ref="A2:H2"/>
    <mergeCell ref="E11:H11"/>
    <mergeCell ref="A5:B6"/>
    <mergeCell ref="A11:D11"/>
    <mergeCell ref="A3:E3"/>
    <mergeCell ref="A4:E4"/>
    <mergeCell ref="C5:F6"/>
    <mergeCell ref="A9:E9"/>
    <mergeCell ref="F9:H9"/>
    <mergeCell ref="A10:B10"/>
    <mergeCell ref="C10:H10"/>
    <mergeCell ref="F7:F8"/>
  </mergeCells>
  <dataValidations count="1">
    <dataValidation type="list" allowBlank="1" showInputMessage="1" showErrorMessage="1" sqref="A1:B1">
      <formula1>$J$2:$J$3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headerFooter>
    <oddHeader>&amp;LZałącznik nr 1 do umowy o współpracy 
w zakresie rozliczania ujemnego salda z dnia .....................................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dane!$C$1:$C$31</xm:f>
          </x14:formula1>
          <xm:sqref>F3</xm:sqref>
        </x14:dataValidation>
        <x14:dataValidation type="list" allowBlank="1" showInputMessage="1" showErrorMessage="1">
          <x14:formula1>
            <xm:f>dane!$B$1:$B$12</xm:f>
          </x14:formula1>
          <xm:sqref>G3 F7:F8</xm:sqref>
        </x14:dataValidation>
        <x14:dataValidation type="list" allowBlank="1" showInputMessage="1" showErrorMessage="1">
          <x14:formula1>
            <xm:f>dane!$A$1:$A$16</xm:f>
          </x14:formula1>
          <xm:sqref>H3 G7:H8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M34" sqref="M34"/>
    </sheetView>
  </sheetViews>
  <sheetFormatPr defaultRowHeight="15" x14ac:dyDescent="0.25"/>
  <sheetData>
    <row r="1" spans="1:3" x14ac:dyDescent="0.25">
      <c r="A1" s="4">
        <v>2017</v>
      </c>
      <c r="B1" s="4" t="s">
        <v>4</v>
      </c>
      <c r="C1" s="4" t="s">
        <v>4</v>
      </c>
    </row>
    <row r="2" spans="1:3" x14ac:dyDescent="0.25">
      <c r="A2" s="4">
        <v>2018</v>
      </c>
      <c r="B2" s="4" t="s">
        <v>3</v>
      </c>
      <c r="C2" s="4" t="s">
        <v>3</v>
      </c>
    </row>
    <row r="3" spans="1:3" x14ac:dyDescent="0.25">
      <c r="A3" s="4">
        <v>2019</v>
      </c>
      <c r="B3" s="4" t="s">
        <v>5</v>
      </c>
      <c r="C3" s="4" t="s">
        <v>5</v>
      </c>
    </row>
    <row r="4" spans="1:3" x14ac:dyDescent="0.25">
      <c r="A4" s="4">
        <v>2020</v>
      </c>
      <c r="B4" s="4" t="s">
        <v>6</v>
      </c>
      <c r="C4" s="4" t="s">
        <v>6</v>
      </c>
    </row>
    <row r="5" spans="1:3" x14ac:dyDescent="0.25">
      <c r="A5" s="4">
        <v>2021</v>
      </c>
      <c r="B5" s="4" t="s">
        <v>7</v>
      </c>
      <c r="C5" s="4" t="s">
        <v>7</v>
      </c>
    </row>
    <row r="6" spans="1:3" x14ac:dyDescent="0.25">
      <c r="A6" s="4">
        <v>2022</v>
      </c>
      <c r="B6" s="4" t="s">
        <v>8</v>
      </c>
      <c r="C6" s="4" t="s">
        <v>8</v>
      </c>
    </row>
    <row r="7" spans="1:3" x14ac:dyDescent="0.25">
      <c r="A7" s="4">
        <v>2023</v>
      </c>
      <c r="B7" s="4" t="s">
        <v>9</v>
      </c>
      <c r="C7" s="4" t="s">
        <v>9</v>
      </c>
    </row>
    <row r="8" spans="1:3" x14ac:dyDescent="0.25">
      <c r="A8" s="4">
        <v>2024</v>
      </c>
      <c r="B8" s="4" t="s">
        <v>10</v>
      </c>
      <c r="C8" s="4" t="s">
        <v>10</v>
      </c>
    </row>
    <row r="9" spans="1:3" x14ac:dyDescent="0.25">
      <c r="A9" s="4">
        <v>2025</v>
      </c>
      <c r="B9" s="4" t="s">
        <v>11</v>
      </c>
      <c r="C9" s="4" t="s">
        <v>11</v>
      </c>
    </row>
    <row r="10" spans="1:3" x14ac:dyDescent="0.25">
      <c r="A10" s="4">
        <v>2026</v>
      </c>
      <c r="B10" s="4" t="s">
        <v>12</v>
      </c>
      <c r="C10" s="4" t="s">
        <v>12</v>
      </c>
    </row>
    <row r="11" spans="1:3" x14ac:dyDescent="0.25">
      <c r="A11" s="4">
        <v>2027</v>
      </c>
      <c r="B11" s="4" t="s">
        <v>13</v>
      </c>
      <c r="C11" s="4" t="s">
        <v>13</v>
      </c>
    </row>
    <row r="12" spans="1:3" x14ac:dyDescent="0.25">
      <c r="A12" s="4">
        <v>2028</v>
      </c>
      <c r="B12" s="4" t="s">
        <v>14</v>
      </c>
      <c r="C12" s="4" t="s">
        <v>14</v>
      </c>
    </row>
    <row r="13" spans="1:3" x14ac:dyDescent="0.25">
      <c r="A13" s="4">
        <v>2029</v>
      </c>
      <c r="B13" s="4"/>
      <c r="C13" s="4" t="s">
        <v>15</v>
      </c>
    </row>
    <row r="14" spans="1:3" x14ac:dyDescent="0.25">
      <c r="A14" s="4">
        <v>2030</v>
      </c>
      <c r="B14" s="4"/>
      <c r="C14" s="4" t="s">
        <v>16</v>
      </c>
    </row>
    <row r="15" spans="1:3" x14ac:dyDescent="0.25">
      <c r="A15" s="4">
        <v>2031</v>
      </c>
      <c r="B15" s="4"/>
      <c r="C15" s="4" t="s">
        <v>17</v>
      </c>
    </row>
    <row r="16" spans="1:3" x14ac:dyDescent="0.25">
      <c r="A16" s="4">
        <v>2032</v>
      </c>
      <c r="B16" s="4"/>
      <c r="C16" s="4" t="s">
        <v>18</v>
      </c>
    </row>
    <row r="17" spans="1:3" x14ac:dyDescent="0.25">
      <c r="A17" s="4"/>
      <c r="B17" s="4"/>
      <c r="C17" s="4" t="s">
        <v>19</v>
      </c>
    </row>
    <row r="18" spans="1:3" x14ac:dyDescent="0.25">
      <c r="A18" s="4"/>
      <c r="B18" s="4"/>
      <c r="C18" s="4" t="s">
        <v>20</v>
      </c>
    </row>
    <row r="19" spans="1:3" x14ac:dyDescent="0.25">
      <c r="A19" s="4"/>
      <c r="B19" s="4"/>
      <c r="C19" s="4" t="s">
        <v>21</v>
      </c>
    </row>
    <row r="20" spans="1:3" x14ac:dyDescent="0.25">
      <c r="A20" s="4"/>
      <c r="B20" s="4"/>
      <c r="C20" s="4" t="s">
        <v>22</v>
      </c>
    </row>
    <row r="21" spans="1:3" x14ac:dyDescent="0.25">
      <c r="A21" s="4"/>
      <c r="B21" s="4"/>
      <c r="C21" s="4" t="s">
        <v>23</v>
      </c>
    </row>
    <row r="22" spans="1:3" x14ac:dyDescent="0.25">
      <c r="A22" s="4"/>
      <c r="B22" s="4"/>
      <c r="C22" s="4" t="s">
        <v>24</v>
      </c>
    </row>
    <row r="23" spans="1:3" x14ac:dyDescent="0.25">
      <c r="A23" s="4"/>
      <c r="B23" s="4"/>
      <c r="C23" s="4" t="s">
        <v>25</v>
      </c>
    </row>
    <row r="24" spans="1:3" x14ac:dyDescent="0.25">
      <c r="A24" s="4"/>
      <c r="B24" s="4"/>
      <c r="C24" s="4" t="s">
        <v>26</v>
      </c>
    </row>
    <row r="25" spans="1:3" x14ac:dyDescent="0.25">
      <c r="A25" s="4"/>
      <c r="B25" s="4"/>
      <c r="C25" s="4" t="s">
        <v>27</v>
      </c>
    </row>
    <row r="26" spans="1:3" x14ac:dyDescent="0.25">
      <c r="A26" s="4"/>
      <c r="B26" s="4"/>
      <c r="C26" s="4" t="s">
        <v>28</v>
      </c>
    </row>
    <row r="27" spans="1:3" x14ac:dyDescent="0.25">
      <c r="A27" s="4"/>
      <c r="B27" s="4"/>
      <c r="C27" s="4" t="s">
        <v>29</v>
      </c>
    </row>
    <row r="28" spans="1:3" x14ac:dyDescent="0.25">
      <c r="A28" s="4"/>
      <c r="B28" s="4"/>
      <c r="C28" s="4" t="s">
        <v>30</v>
      </c>
    </row>
    <row r="29" spans="1:3" x14ac:dyDescent="0.25">
      <c r="A29" s="4"/>
      <c r="B29" s="4"/>
      <c r="C29" s="4" t="s">
        <v>31</v>
      </c>
    </row>
    <row r="30" spans="1:3" x14ac:dyDescent="0.25">
      <c r="A30" s="4"/>
      <c r="B30" s="4"/>
      <c r="C30" s="4" t="s">
        <v>32</v>
      </c>
    </row>
    <row r="31" spans="1:3" x14ac:dyDescent="0.25">
      <c r="A31" s="4"/>
      <c r="B31" s="4"/>
      <c r="C31" s="4" t="s">
        <v>33</v>
      </c>
    </row>
  </sheetData>
  <sheetProtection password="F4D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E31" sqref="E31"/>
    </sheetView>
  </sheetViews>
  <sheetFormatPr defaultRowHeight="15" x14ac:dyDescent="0.25"/>
  <sheetData>
    <row r="1" spans="1:3" x14ac:dyDescent="0.25">
      <c r="A1" s="4">
        <v>2018</v>
      </c>
      <c r="B1" s="4" t="s">
        <v>4</v>
      </c>
      <c r="C1" s="4" t="s">
        <v>4</v>
      </c>
    </row>
    <row r="2" spans="1:3" x14ac:dyDescent="0.25">
      <c r="A2" s="4">
        <v>2019</v>
      </c>
      <c r="B2" s="4" t="s">
        <v>3</v>
      </c>
      <c r="C2" s="4" t="s">
        <v>3</v>
      </c>
    </row>
    <row r="3" spans="1:3" x14ac:dyDescent="0.25">
      <c r="A3" s="4">
        <v>2020</v>
      </c>
      <c r="B3" s="4" t="s">
        <v>5</v>
      </c>
      <c r="C3" s="4" t="s">
        <v>5</v>
      </c>
    </row>
    <row r="4" spans="1:3" x14ac:dyDescent="0.25">
      <c r="A4" s="4">
        <v>2021</v>
      </c>
      <c r="B4" s="4" t="s">
        <v>6</v>
      </c>
      <c r="C4" s="4" t="s">
        <v>6</v>
      </c>
    </row>
    <row r="5" spans="1:3" x14ac:dyDescent="0.25">
      <c r="A5" s="4">
        <v>2022</v>
      </c>
      <c r="B5" s="4" t="s">
        <v>7</v>
      </c>
      <c r="C5" s="4" t="s">
        <v>7</v>
      </c>
    </row>
    <row r="6" spans="1:3" x14ac:dyDescent="0.25">
      <c r="A6" s="4">
        <v>2023</v>
      </c>
      <c r="B6" s="4" t="s">
        <v>8</v>
      </c>
      <c r="C6" s="4" t="s">
        <v>8</v>
      </c>
    </row>
    <row r="7" spans="1:3" x14ac:dyDescent="0.25">
      <c r="A7" s="4">
        <v>2024</v>
      </c>
      <c r="B7" s="4" t="s">
        <v>9</v>
      </c>
      <c r="C7" s="4" t="s">
        <v>9</v>
      </c>
    </row>
    <row r="8" spans="1:3" x14ac:dyDescent="0.25">
      <c r="A8" s="4">
        <v>2025</v>
      </c>
      <c r="B8" s="4" t="s">
        <v>10</v>
      </c>
      <c r="C8" s="4" t="s">
        <v>10</v>
      </c>
    </row>
    <row r="9" spans="1:3" x14ac:dyDescent="0.25">
      <c r="A9" s="4">
        <v>2026</v>
      </c>
      <c r="B9" s="4" t="s">
        <v>11</v>
      </c>
      <c r="C9" s="4" t="s">
        <v>11</v>
      </c>
    </row>
    <row r="10" spans="1:3" x14ac:dyDescent="0.25">
      <c r="A10" s="4">
        <v>2027</v>
      </c>
      <c r="B10" s="4" t="s">
        <v>12</v>
      </c>
      <c r="C10" s="4" t="s">
        <v>12</v>
      </c>
    </row>
    <row r="11" spans="1:3" x14ac:dyDescent="0.25">
      <c r="A11" s="4">
        <v>2028</v>
      </c>
      <c r="B11" s="4" t="s">
        <v>13</v>
      </c>
      <c r="C11" s="4" t="s">
        <v>13</v>
      </c>
    </row>
    <row r="12" spans="1:3" x14ac:dyDescent="0.25">
      <c r="A12" s="4">
        <v>2029</v>
      </c>
      <c r="B12" s="4" t="s">
        <v>14</v>
      </c>
      <c r="C12" s="4" t="s">
        <v>14</v>
      </c>
    </row>
    <row r="13" spans="1:3" x14ac:dyDescent="0.25">
      <c r="A13" s="4">
        <v>2030</v>
      </c>
      <c r="B13" s="4"/>
      <c r="C13" s="4" t="s">
        <v>15</v>
      </c>
    </row>
    <row r="14" spans="1:3" x14ac:dyDescent="0.25">
      <c r="A14" s="4">
        <v>2031</v>
      </c>
      <c r="B14" s="4"/>
      <c r="C14" s="4" t="s">
        <v>16</v>
      </c>
    </row>
    <row r="15" spans="1:3" x14ac:dyDescent="0.25">
      <c r="A15" s="4">
        <v>2032</v>
      </c>
      <c r="B15" s="4"/>
      <c r="C15" s="4" t="s">
        <v>17</v>
      </c>
    </row>
    <row r="16" spans="1:3" x14ac:dyDescent="0.25">
      <c r="A16" s="4">
        <v>2033</v>
      </c>
      <c r="B16" s="4"/>
      <c r="C16" s="4" t="s">
        <v>18</v>
      </c>
    </row>
    <row r="17" spans="1:3" x14ac:dyDescent="0.25">
      <c r="A17" s="4"/>
      <c r="B17" s="4"/>
      <c r="C17" s="4" t="s">
        <v>19</v>
      </c>
    </row>
    <row r="18" spans="1:3" x14ac:dyDescent="0.25">
      <c r="A18" s="4"/>
      <c r="B18" s="4"/>
      <c r="C18" s="4" t="s">
        <v>20</v>
      </c>
    </row>
    <row r="19" spans="1:3" x14ac:dyDescent="0.25">
      <c r="A19" s="4"/>
      <c r="B19" s="4"/>
      <c r="C19" s="4" t="s">
        <v>21</v>
      </c>
    </row>
    <row r="20" spans="1:3" x14ac:dyDescent="0.25">
      <c r="A20" s="4"/>
      <c r="B20" s="4"/>
      <c r="C20" s="4" t="s">
        <v>22</v>
      </c>
    </row>
    <row r="21" spans="1:3" x14ac:dyDescent="0.25">
      <c r="A21" s="4"/>
      <c r="B21" s="4"/>
      <c r="C21" s="4" t="s">
        <v>23</v>
      </c>
    </row>
    <row r="22" spans="1:3" x14ac:dyDescent="0.25">
      <c r="A22" s="4"/>
      <c r="B22" s="4"/>
      <c r="C22" s="4" t="s">
        <v>24</v>
      </c>
    </row>
    <row r="23" spans="1:3" x14ac:dyDescent="0.25">
      <c r="A23" s="4"/>
      <c r="B23" s="4"/>
      <c r="C23" s="4" t="s">
        <v>25</v>
      </c>
    </row>
    <row r="24" spans="1:3" x14ac:dyDescent="0.25">
      <c r="A24" s="4"/>
      <c r="B24" s="4"/>
      <c r="C24" s="4" t="s">
        <v>26</v>
      </c>
    </row>
    <row r="25" spans="1:3" x14ac:dyDescent="0.25">
      <c r="A25" s="4"/>
      <c r="B25" s="4"/>
      <c r="C25" s="4" t="s">
        <v>27</v>
      </c>
    </row>
    <row r="26" spans="1:3" x14ac:dyDescent="0.25">
      <c r="A26" s="4"/>
      <c r="B26" s="4"/>
      <c r="C26" s="4" t="s">
        <v>28</v>
      </c>
    </row>
    <row r="27" spans="1:3" x14ac:dyDescent="0.25">
      <c r="A27" s="4"/>
      <c r="B27" s="4"/>
      <c r="C27" s="4" t="s">
        <v>29</v>
      </c>
    </row>
    <row r="28" spans="1:3" x14ac:dyDescent="0.25">
      <c r="A28" s="4"/>
      <c r="B28" s="4"/>
      <c r="C28" s="4" t="s">
        <v>30</v>
      </c>
    </row>
    <row r="29" spans="1:3" x14ac:dyDescent="0.25">
      <c r="A29" s="4"/>
      <c r="B29" s="4"/>
      <c r="C29" s="4" t="s">
        <v>31</v>
      </c>
    </row>
    <row r="30" spans="1:3" x14ac:dyDescent="0.25">
      <c r="A30" s="4"/>
      <c r="B30" s="4"/>
      <c r="C30" s="4" t="s">
        <v>32</v>
      </c>
    </row>
    <row r="31" spans="1:3" x14ac:dyDescent="0.25">
      <c r="A31" s="4"/>
      <c r="B31" s="4"/>
      <c r="C31" s="4" t="s">
        <v>33</v>
      </c>
    </row>
  </sheetData>
  <sheetProtection password="F4D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wniosek i sprawozdanie</vt:lpstr>
      <vt:lpstr>Lista</vt:lpstr>
      <vt:lpstr>dane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2016-11-28T12:14:42Z</dcterms:created>
  <dcterms:modified xsi:type="dcterms:W3CDTF">2018-09-20T11:43:27Z</dcterms:modified>
</cp:coreProperties>
</file>